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79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Sheet1!$A$1:$N$82</definedName>
  </definedNames>
  <calcPr calcId="125725"/>
</workbook>
</file>

<file path=xl/calcChain.xml><?xml version="1.0" encoding="utf-8"?>
<calcChain xmlns="http://schemas.openxmlformats.org/spreadsheetml/2006/main">
  <c r="E8" i="1"/>
  <c r="E7"/>
  <c r="L7" s="1"/>
  <c r="E6"/>
  <c r="K6" s="1"/>
  <c r="E5"/>
  <c r="M5" s="1"/>
  <c r="E4"/>
  <c r="E3"/>
  <c r="L3" s="1"/>
  <c r="E2"/>
  <c r="D8"/>
  <c r="D7"/>
  <c r="D6"/>
  <c r="D5"/>
  <c r="D4"/>
  <c r="D3"/>
  <c r="D2"/>
  <c r="K2"/>
  <c r="B8"/>
  <c r="B7"/>
  <c r="B6"/>
  <c r="B5"/>
  <c r="B4"/>
  <c r="B3"/>
  <c r="B2"/>
  <c r="M8"/>
  <c r="N4"/>
  <c r="M4" l="1"/>
  <c r="N6"/>
  <c r="N8"/>
  <c r="K4"/>
  <c r="L4"/>
  <c r="N2"/>
  <c r="N5"/>
  <c r="K5"/>
  <c r="N3"/>
  <c r="M2"/>
  <c r="K8"/>
  <c r="L5"/>
  <c r="L8"/>
  <c r="N7"/>
  <c r="M6"/>
  <c r="M7"/>
  <c r="L6"/>
  <c r="M3"/>
  <c r="L2"/>
  <c r="K7"/>
  <c r="K3"/>
</calcChain>
</file>

<file path=xl/sharedStrings.xml><?xml version="1.0" encoding="utf-8"?>
<sst xmlns="http://schemas.openxmlformats.org/spreadsheetml/2006/main" count="21" uniqueCount="21">
  <si>
    <t>GBPUSD</t>
  </si>
  <si>
    <t>GBPINR</t>
  </si>
  <si>
    <t>JPYINR</t>
  </si>
  <si>
    <t>USDJPY</t>
  </si>
  <si>
    <t>EURUSD</t>
  </si>
  <si>
    <t>EURINR</t>
  </si>
  <si>
    <t>USDINR</t>
  </si>
  <si>
    <t>ExpiryDate</t>
  </si>
  <si>
    <t>LotQty</t>
  </si>
  <si>
    <t>CNCMargin
(in%)</t>
  </si>
  <si>
    <t>CNCMargin
(inRs)</t>
  </si>
  <si>
    <t>CNCExposure
(inX)</t>
  </si>
  <si>
    <t>RegularIntraday
Exposure(inX)</t>
  </si>
  <si>
    <t>PremiumIntraday
Exposure(inX)</t>
  </si>
  <si>
    <t>RegularBO
Exposure(inX)</t>
  </si>
  <si>
    <t>PremiumBO
Exposure(inX)</t>
  </si>
  <si>
    <t>RegularIntraday
Exposure(inRs)</t>
  </si>
  <si>
    <t>PremiumIntraday
Exposure(inRs)</t>
  </si>
  <si>
    <t>RegularBO
Exposure(inRs)</t>
  </si>
  <si>
    <t>PremiumBO
Exposure(inRs)</t>
  </si>
  <si>
    <t>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</si>
</sst>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14009]dd/mm/yyyy;@"/>
    <numFmt numFmtId="165" formatCode="0_ "/>
    <numFmt numFmtId="166" formatCode="0_ ;\-0\ "/>
    <numFmt numFmtId="167" formatCode="dd\-mm\-yyyy"/>
    <numFmt numFmtId="168" formatCode="0.00_ ;\-0.00\ 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.25"/>
      <color indexed="64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164" fontId="0" fillId="0" borderId="0" xfId="0" applyNumberFormat="1"/>
    <xf numFmtId="2" fontId="0" fillId="0" borderId="0" xfId="0" applyNumberFormat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166" fontId="4" fillId="0" borderId="1" xfId="1" applyNumberFormat="1" applyFont="1" applyFill="1" applyBorder="1" applyAlignment="1"/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/>
    <xf numFmtId="166" fontId="1" fillId="0" borderId="1" xfId="0" applyNumberFormat="1" applyFont="1" applyBorder="1"/>
    <xf numFmtId="168" fontId="4" fillId="0" borderId="1" xfId="1" applyNumberFormat="1" applyFont="1" applyFill="1" applyBorder="1" applyAlignment="1"/>
    <xf numFmtId="167" fontId="5" fillId="0" borderId="1" xfId="0" applyNumberFormat="1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874-PC/Downloads/CDS%20ScripMargi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DS%20ScripMargi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91DTB</v>
          </cell>
          <cell r="B2" t="str">
            <v>FUT</v>
          </cell>
          <cell r="C2">
            <v>45042</v>
          </cell>
        </row>
        <row r="3">
          <cell r="A3" t="str">
            <v>EURINR</v>
          </cell>
          <cell r="B3" t="str">
            <v>FUT</v>
          </cell>
          <cell r="C3">
            <v>45042</v>
          </cell>
        </row>
        <row r="4">
          <cell r="A4" t="str">
            <v>EURUSD</v>
          </cell>
          <cell r="B4" t="str">
            <v>FUT</v>
          </cell>
          <cell r="C4">
            <v>45042</v>
          </cell>
        </row>
        <row r="5">
          <cell r="A5" t="str">
            <v>GBPINR</v>
          </cell>
          <cell r="B5" t="str">
            <v>FUT</v>
          </cell>
          <cell r="C5">
            <v>45042</v>
          </cell>
        </row>
        <row r="6">
          <cell r="A6" t="str">
            <v>GBPUSD</v>
          </cell>
          <cell r="B6" t="str">
            <v>FUT</v>
          </cell>
          <cell r="C6">
            <v>45042</v>
          </cell>
        </row>
        <row r="7">
          <cell r="A7" t="str">
            <v>JPYINR</v>
          </cell>
          <cell r="B7" t="str">
            <v>FUT</v>
          </cell>
          <cell r="C7">
            <v>45042</v>
          </cell>
        </row>
        <row r="8">
          <cell r="A8" t="str">
            <v>USDINR</v>
          </cell>
          <cell r="B8" t="str">
            <v>FUT</v>
          </cell>
          <cell r="C8">
            <v>45042</v>
          </cell>
        </row>
        <row r="9">
          <cell r="A9" t="str">
            <v>USDJPY</v>
          </cell>
          <cell r="B9" t="str">
            <v>FUT</v>
          </cell>
          <cell r="C9">
            <v>45042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91DTB</v>
          </cell>
          <cell r="B1" t="str">
            <v>FUT</v>
          </cell>
          <cell r="C1">
            <v>45042</v>
          </cell>
          <cell r="D1">
            <v>2000</v>
          </cell>
          <cell r="E1">
            <v>0.38</v>
          </cell>
          <cell r="F1">
            <v>0.5</v>
          </cell>
          <cell r="G1">
            <v>713.86</v>
          </cell>
          <cell r="H1">
            <v>934</v>
          </cell>
          <cell r="I1">
            <v>1647.86</v>
          </cell>
          <cell r="J1">
            <v>0.88</v>
          </cell>
        </row>
        <row r="2">
          <cell r="A2" t="str">
            <v>EURINR</v>
          </cell>
          <cell r="B2" t="str">
            <v>FUT</v>
          </cell>
          <cell r="C2">
            <v>45042</v>
          </cell>
          <cell r="D2">
            <v>1000</v>
          </cell>
          <cell r="E2">
            <v>2.96</v>
          </cell>
          <cell r="F2">
            <v>0.15</v>
          </cell>
          <cell r="G2">
            <v>2674.72</v>
          </cell>
          <cell r="H2">
            <v>135.40875</v>
          </cell>
          <cell r="I2">
            <v>2810.1287499999999</v>
          </cell>
          <cell r="J2">
            <v>3.11</v>
          </cell>
        </row>
        <row r="3">
          <cell r="A3" t="str">
            <v>EURINR</v>
          </cell>
          <cell r="B3" t="str">
            <v>FUT</v>
          </cell>
          <cell r="C3">
            <v>45044</v>
          </cell>
          <cell r="D3">
            <v>1000</v>
          </cell>
          <cell r="E3">
            <v>2.98</v>
          </cell>
          <cell r="F3">
            <v>0.15</v>
          </cell>
          <cell r="G3">
            <v>2685.8</v>
          </cell>
          <cell r="H3">
            <v>135.37125</v>
          </cell>
          <cell r="I3">
            <v>2821.1712499999999</v>
          </cell>
          <cell r="J3">
            <v>3.13</v>
          </cell>
        </row>
        <row r="4">
          <cell r="A4" t="str">
            <v>EURUSD</v>
          </cell>
          <cell r="B4" t="str">
            <v>FUT</v>
          </cell>
          <cell r="C4">
            <v>45042</v>
          </cell>
          <cell r="D4">
            <v>1000</v>
          </cell>
          <cell r="E4">
            <v>3.59</v>
          </cell>
          <cell r="F4">
            <v>0.5</v>
          </cell>
          <cell r="G4">
            <v>3235.19</v>
          </cell>
          <cell r="H4">
            <v>451.1875</v>
          </cell>
          <cell r="I4">
            <v>3686.3775000000001</v>
          </cell>
          <cell r="J4">
            <v>4.09</v>
          </cell>
        </row>
        <row r="5">
          <cell r="A5" t="str">
            <v>GBPINR</v>
          </cell>
          <cell r="B5" t="str">
            <v>FUT</v>
          </cell>
          <cell r="C5">
            <v>45042</v>
          </cell>
          <cell r="D5">
            <v>1000</v>
          </cell>
          <cell r="E5">
            <v>3.66</v>
          </cell>
          <cell r="F5">
            <v>0.25</v>
          </cell>
          <cell r="G5">
            <v>3730.81</v>
          </cell>
          <cell r="H5">
            <v>254.97499999999999</v>
          </cell>
          <cell r="I5">
            <v>3985.7849999999999</v>
          </cell>
          <cell r="J5">
            <v>3.91</v>
          </cell>
        </row>
        <row r="6">
          <cell r="A6" t="str">
            <v>GBPINR</v>
          </cell>
          <cell r="B6" t="str">
            <v>FUT</v>
          </cell>
          <cell r="C6">
            <v>45044</v>
          </cell>
          <cell r="D6">
            <v>1000</v>
          </cell>
          <cell r="E6">
            <v>3.67</v>
          </cell>
          <cell r="F6">
            <v>0.25</v>
          </cell>
          <cell r="G6">
            <v>3739.71</v>
          </cell>
          <cell r="H6">
            <v>254.84375</v>
          </cell>
          <cell r="I6">
            <v>3994.55375</v>
          </cell>
          <cell r="J6">
            <v>3.92</v>
          </cell>
        </row>
        <row r="7">
          <cell r="A7" t="str">
            <v>GBPUSD</v>
          </cell>
          <cell r="B7" t="str">
            <v>FUT</v>
          </cell>
          <cell r="C7">
            <v>45042</v>
          </cell>
          <cell r="D7">
            <v>1000</v>
          </cell>
          <cell r="E7">
            <v>4.25</v>
          </cell>
          <cell r="F7">
            <v>0.5</v>
          </cell>
          <cell r="G7">
            <v>4332.55</v>
          </cell>
          <cell r="H7">
            <v>509.875</v>
          </cell>
          <cell r="I7">
            <v>4842.4250000000002</v>
          </cell>
          <cell r="J7">
            <v>4.75</v>
          </cell>
        </row>
        <row r="8">
          <cell r="A8" t="str">
            <v>JPYINR</v>
          </cell>
          <cell r="B8" t="str">
            <v>FUT</v>
          </cell>
          <cell r="C8">
            <v>45042</v>
          </cell>
          <cell r="D8">
            <v>1000</v>
          </cell>
          <cell r="E8">
            <v>4.1900000000000004</v>
          </cell>
          <cell r="F8">
            <v>0.35</v>
          </cell>
          <cell r="G8">
            <v>2564.71</v>
          </cell>
          <cell r="H8">
            <v>213.99</v>
          </cell>
          <cell r="I8">
            <v>2778.7</v>
          </cell>
          <cell r="J8">
            <v>4.54</v>
          </cell>
        </row>
        <row r="9">
          <cell r="A9" t="str">
            <v>JPYINR</v>
          </cell>
          <cell r="B9" t="str">
            <v>FUT</v>
          </cell>
          <cell r="C9">
            <v>45044</v>
          </cell>
          <cell r="D9">
            <v>1000</v>
          </cell>
          <cell r="E9">
            <v>4.21</v>
          </cell>
          <cell r="F9">
            <v>0.35</v>
          </cell>
          <cell r="G9">
            <v>2577.38</v>
          </cell>
          <cell r="H9">
            <v>214.23500000000001</v>
          </cell>
          <cell r="I9">
            <v>2791.6149999999998</v>
          </cell>
          <cell r="J9">
            <v>4.5599999999999996</v>
          </cell>
        </row>
        <row r="10">
          <cell r="A10" t="str">
            <v>ONMIBOR</v>
          </cell>
          <cell r="B10" t="str">
            <v>FUT</v>
          </cell>
          <cell r="C10">
            <v>45044</v>
          </cell>
          <cell r="D10">
            <v>41100</v>
          </cell>
          <cell r="E10">
            <v>5.79</v>
          </cell>
          <cell r="F10">
            <v>0.5</v>
          </cell>
          <cell r="G10">
            <v>15707.28</v>
          </cell>
          <cell r="H10">
            <v>1356.3</v>
          </cell>
          <cell r="I10">
            <v>17063.580000000002</v>
          </cell>
          <cell r="J10">
            <v>6.29</v>
          </cell>
        </row>
        <row r="11">
          <cell r="A11" t="str">
            <v>USDINR</v>
          </cell>
          <cell r="B11" t="str">
            <v>FUT</v>
          </cell>
          <cell r="C11">
            <v>45042</v>
          </cell>
          <cell r="D11">
            <v>1000</v>
          </cell>
          <cell r="E11">
            <v>1.82</v>
          </cell>
          <cell r="F11">
            <v>0.5</v>
          </cell>
          <cell r="G11">
            <v>1487.7</v>
          </cell>
          <cell r="H11">
            <v>409.75</v>
          </cell>
          <cell r="I11">
            <v>1897.45</v>
          </cell>
          <cell r="J11">
            <v>2.3200000000000003</v>
          </cell>
        </row>
        <row r="12">
          <cell r="A12" t="str">
            <v>USDINR</v>
          </cell>
          <cell r="B12" t="str">
            <v>FUT</v>
          </cell>
          <cell r="C12">
            <v>45044</v>
          </cell>
          <cell r="D12">
            <v>1000</v>
          </cell>
          <cell r="E12">
            <v>1.82</v>
          </cell>
          <cell r="F12">
            <v>0.5</v>
          </cell>
          <cell r="G12">
            <v>1493.3</v>
          </cell>
          <cell r="H12">
            <v>409.86250000000001</v>
          </cell>
          <cell r="I12">
            <v>1903.1624999999999</v>
          </cell>
          <cell r="J12">
            <v>2.3200000000000003</v>
          </cell>
        </row>
        <row r="13">
          <cell r="A13" t="str">
            <v>USDJPY</v>
          </cell>
          <cell r="B13" t="str">
            <v>FUT</v>
          </cell>
          <cell r="C13">
            <v>45042</v>
          </cell>
          <cell r="D13">
            <v>1000</v>
          </cell>
          <cell r="E13">
            <v>4.75</v>
          </cell>
          <cell r="F13">
            <v>0.5</v>
          </cell>
          <cell r="G13">
            <v>3883.18</v>
          </cell>
          <cell r="H13">
            <v>408.92500000000001</v>
          </cell>
          <cell r="I13">
            <v>4292.1049999999996</v>
          </cell>
          <cell r="J13">
            <v>5.25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2"/>
  <sheetViews>
    <sheetView tabSelected="1" workbookViewId="0"/>
  </sheetViews>
  <sheetFormatPr defaultColWidth="9" defaultRowHeight="15"/>
  <cols>
    <col min="1" max="1" width="8.85546875" bestFit="1" customWidth="1"/>
    <col min="2" max="2" width="14.7109375" style="1" customWidth="1"/>
    <col min="3" max="3" width="7.28515625" bestFit="1" customWidth="1"/>
    <col min="4" max="4" width="11.140625" style="2" customWidth="1"/>
    <col min="5" max="5" width="8.42578125" style="2" bestFit="1" customWidth="1"/>
    <col min="6" max="6" width="8" bestFit="1" customWidth="1"/>
    <col min="7" max="8" width="12" bestFit="1" customWidth="1"/>
    <col min="9" max="9" width="10.7109375" bestFit="1" customWidth="1"/>
    <col min="10" max="11" width="9.140625" bestFit="1" customWidth="1"/>
    <col min="12" max="12" width="12" bestFit="1" customWidth="1"/>
    <col min="13" max="13" width="10.7109375" bestFit="1" customWidth="1"/>
    <col min="14" max="14" width="9.140625" bestFit="1" customWidth="1"/>
  </cols>
  <sheetData>
    <row r="1" spans="1:14" ht="60">
      <c r="A1" s="3" t="s">
        <v>20</v>
      </c>
      <c r="B1" s="4" t="s">
        <v>7</v>
      </c>
      <c r="C1" s="3" t="s">
        <v>8</v>
      </c>
      <c r="D1" s="5" t="s">
        <v>9</v>
      </c>
      <c r="E1" s="5" t="s">
        <v>10</v>
      </c>
      <c r="F1" s="6" t="s">
        <v>11</v>
      </c>
      <c r="G1" s="6" t="s">
        <v>12</v>
      </c>
      <c r="H1" s="6" t="s">
        <v>13</v>
      </c>
      <c r="I1" s="6" t="s">
        <v>14</v>
      </c>
      <c r="J1" s="6" t="s">
        <v>15</v>
      </c>
      <c r="K1" s="6" t="s">
        <v>16</v>
      </c>
      <c r="L1" s="6" t="s">
        <v>17</v>
      </c>
      <c r="M1" s="6" t="s">
        <v>18</v>
      </c>
      <c r="N1" s="6" t="s">
        <v>19</v>
      </c>
    </row>
    <row r="2" spans="1:14">
      <c r="A2" s="7" t="s">
        <v>0</v>
      </c>
      <c r="B2" s="13">
        <f>VLOOKUP(A2,[1]Sheet1!$A$2:$C$9,3,0)</f>
        <v>45042</v>
      </c>
      <c r="C2" s="7">
        <v>1000</v>
      </c>
      <c r="D2" s="12">
        <f>VLOOKUP(A2,[2]Sheet1!$A$1:$J$22,10,0)</f>
        <v>4.75</v>
      </c>
      <c r="E2" s="8">
        <f>VLOOKUP(A2,[2]Sheet1!$A$1:$I$22,9,0)</f>
        <v>4842.4250000000002</v>
      </c>
      <c r="F2" s="9">
        <v>1</v>
      </c>
      <c r="G2" s="9">
        <v>1</v>
      </c>
      <c r="H2" s="9">
        <v>1</v>
      </c>
      <c r="I2" s="9">
        <v>1</v>
      </c>
      <c r="J2" s="9">
        <v>1</v>
      </c>
      <c r="K2" s="10">
        <f>E2</f>
        <v>4842.4250000000002</v>
      </c>
      <c r="L2" s="11">
        <f>E2</f>
        <v>4842.4250000000002</v>
      </c>
      <c r="M2" s="11">
        <f>E2</f>
        <v>4842.4250000000002</v>
      </c>
      <c r="N2" s="11">
        <f>E2</f>
        <v>4842.4250000000002</v>
      </c>
    </row>
    <row r="3" spans="1:14">
      <c r="A3" s="7" t="s">
        <v>1</v>
      </c>
      <c r="B3" s="13">
        <f>VLOOKUP(A3,[1]Sheet1!$A$2:$C$9,3,0)</f>
        <v>45042</v>
      </c>
      <c r="C3" s="7">
        <v>1000</v>
      </c>
      <c r="D3" s="12">
        <f>VLOOKUP(A3,[2]Sheet1!$A$1:$J$22,10,0)</f>
        <v>3.91</v>
      </c>
      <c r="E3" s="8">
        <f>VLOOKUP(A3,[2]Sheet1!$A$1:$I$22,9,0)</f>
        <v>3985.7849999999999</v>
      </c>
      <c r="F3" s="9">
        <v>1</v>
      </c>
      <c r="G3" s="9">
        <v>1</v>
      </c>
      <c r="H3" s="9">
        <v>1</v>
      </c>
      <c r="I3" s="9">
        <v>1</v>
      </c>
      <c r="J3" s="9">
        <v>1</v>
      </c>
      <c r="K3" s="10">
        <f t="shared" ref="K3:K8" si="0">E3</f>
        <v>3985.7849999999999</v>
      </c>
      <c r="L3" s="11">
        <f t="shared" ref="L3:L8" si="1">E3</f>
        <v>3985.7849999999999</v>
      </c>
      <c r="M3" s="11">
        <f t="shared" ref="M3:M8" si="2">E3</f>
        <v>3985.7849999999999</v>
      </c>
      <c r="N3" s="11">
        <f t="shared" ref="N3:N8" si="3">E3</f>
        <v>3985.7849999999999</v>
      </c>
    </row>
    <row r="4" spans="1:14">
      <c r="A4" s="7" t="s">
        <v>2</v>
      </c>
      <c r="B4" s="13">
        <f>VLOOKUP(A4,[1]Sheet1!$A$2:$C$9,3,0)</f>
        <v>45042</v>
      </c>
      <c r="C4" s="7">
        <v>1000</v>
      </c>
      <c r="D4" s="12">
        <f>VLOOKUP(A4,[2]Sheet1!$A$1:$J$22,10,0)</f>
        <v>4.54</v>
      </c>
      <c r="E4" s="8">
        <f>VLOOKUP(A4,[2]Sheet1!$A$1:$I$22,9,0)</f>
        <v>2778.7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10">
        <f t="shared" si="0"/>
        <v>2778.7</v>
      </c>
      <c r="L4" s="11">
        <f t="shared" si="1"/>
        <v>2778.7</v>
      </c>
      <c r="M4" s="11">
        <f t="shared" si="2"/>
        <v>2778.7</v>
      </c>
      <c r="N4" s="11">
        <f t="shared" si="3"/>
        <v>2778.7</v>
      </c>
    </row>
    <row r="5" spans="1:14">
      <c r="A5" s="7" t="s">
        <v>3</v>
      </c>
      <c r="B5" s="13">
        <f>VLOOKUP(A5,[1]Sheet1!$A$2:$C$9,3,0)</f>
        <v>45042</v>
      </c>
      <c r="C5" s="7">
        <v>1000</v>
      </c>
      <c r="D5" s="12">
        <f>VLOOKUP(A5,[2]Sheet1!$A$1:$J$22,10,0)</f>
        <v>5.25</v>
      </c>
      <c r="E5" s="8">
        <f>VLOOKUP(A5,[2]Sheet1!$A$1:$I$22,9,0)</f>
        <v>4292.1049999999996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10">
        <f t="shared" si="0"/>
        <v>4292.1049999999996</v>
      </c>
      <c r="L5" s="11">
        <f t="shared" si="1"/>
        <v>4292.1049999999996</v>
      </c>
      <c r="M5" s="11">
        <f t="shared" si="2"/>
        <v>4292.1049999999996</v>
      </c>
      <c r="N5" s="11">
        <f t="shared" si="3"/>
        <v>4292.1049999999996</v>
      </c>
    </row>
    <row r="6" spans="1:14">
      <c r="A6" s="7" t="s">
        <v>4</v>
      </c>
      <c r="B6" s="13">
        <f>VLOOKUP(A6,[1]Sheet1!$A$2:$C$9,3,0)</f>
        <v>45042</v>
      </c>
      <c r="C6" s="7">
        <v>1000</v>
      </c>
      <c r="D6" s="12">
        <f>VLOOKUP(A6,[2]Sheet1!$A$1:$J$22,10,0)</f>
        <v>4.09</v>
      </c>
      <c r="E6" s="8">
        <f>VLOOKUP(A6,[2]Sheet1!$A$1:$I$22,9,0)</f>
        <v>3686.3775000000001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10">
        <f t="shared" si="0"/>
        <v>3686.3775000000001</v>
      </c>
      <c r="L6" s="11">
        <f t="shared" si="1"/>
        <v>3686.3775000000001</v>
      </c>
      <c r="M6" s="11">
        <f t="shared" si="2"/>
        <v>3686.3775000000001</v>
      </c>
      <c r="N6" s="11">
        <f t="shared" si="3"/>
        <v>3686.3775000000001</v>
      </c>
    </row>
    <row r="7" spans="1:14">
      <c r="A7" s="7" t="s">
        <v>5</v>
      </c>
      <c r="B7" s="13">
        <f>VLOOKUP(A7,[1]Sheet1!$A$2:$C$9,3,0)</f>
        <v>45042</v>
      </c>
      <c r="C7" s="7">
        <v>1000</v>
      </c>
      <c r="D7" s="12">
        <f>VLOOKUP(A7,[2]Sheet1!$A$1:$J$22,10,0)</f>
        <v>3.11</v>
      </c>
      <c r="E7" s="8">
        <f>VLOOKUP(A7,[2]Sheet1!$A$1:$I$22,9,0)</f>
        <v>2810.1287499999999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10">
        <f t="shared" si="0"/>
        <v>2810.1287499999999</v>
      </c>
      <c r="L7" s="11">
        <f t="shared" si="1"/>
        <v>2810.1287499999999</v>
      </c>
      <c r="M7" s="11">
        <f t="shared" si="2"/>
        <v>2810.1287499999999</v>
      </c>
      <c r="N7" s="11">
        <f t="shared" si="3"/>
        <v>2810.1287499999999</v>
      </c>
    </row>
    <row r="8" spans="1:14">
      <c r="A8" s="7" t="s">
        <v>6</v>
      </c>
      <c r="B8" s="13">
        <f>VLOOKUP(A8,[1]Sheet1!$A$2:$C$9,3,0)</f>
        <v>45042</v>
      </c>
      <c r="C8" s="7">
        <v>1000</v>
      </c>
      <c r="D8" s="12">
        <f>VLOOKUP(A8,[2]Sheet1!$A$1:$J$22,10,0)</f>
        <v>2.3200000000000003</v>
      </c>
      <c r="E8" s="8">
        <f>VLOOKUP(A8,[2]Sheet1!$A$1:$I$22,9,0)</f>
        <v>1897.45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10">
        <f t="shared" si="0"/>
        <v>1897.45</v>
      </c>
      <c r="L8" s="11">
        <f t="shared" si="1"/>
        <v>1897.45</v>
      </c>
      <c r="M8" s="11">
        <f t="shared" si="2"/>
        <v>1897.45</v>
      </c>
      <c r="N8" s="11">
        <f t="shared" si="3"/>
        <v>1897.45</v>
      </c>
    </row>
    <row r="9" spans="1:14">
      <c r="B9"/>
      <c r="D9"/>
      <c r="E9"/>
    </row>
    <row r="10" spans="1:14">
      <c r="B10"/>
      <c r="D10"/>
      <c r="E10"/>
    </row>
    <row r="11" spans="1:14">
      <c r="B11"/>
      <c r="D11"/>
      <c r="E11"/>
    </row>
    <row r="12" spans="1:14">
      <c r="B12"/>
      <c r="D12"/>
      <c r="E12"/>
    </row>
    <row r="13" spans="1:14">
      <c r="B13"/>
      <c r="D13"/>
      <c r="E13"/>
    </row>
    <row r="14" spans="1:14">
      <c r="B14"/>
      <c r="D14"/>
      <c r="E14"/>
    </row>
    <row r="15" spans="1:14">
      <c r="B15"/>
      <c r="D15"/>
      <c r="E15"/>
    </row>
    <row r="16" spans="1:14">
      <c r="B16"/>
      <c r="D16"/>
      <c r="E16"/>
    </row>
    <row r="17" spans="2:5">
      <c r="B17"/>
      <c r="D17"/>
      <c r="E17"/>
    </row>
    <row r="18" spans="2:5">
      <c r="B18"/>
      <c r="D18"/>
      <c r="E18"/>
    </row>
    <row r="19" spans="2:5">
      <c r="B19"/>
      <c r="D19"/>
      <c r="E19"/>
    </row>
    <row r="20" spans="2:5">
      <c r="B20"/>
      <c r="D20"/>
      <c r="E20"/>
    </row>
    <row r="21" spans="2:5">
      <c r="B21"/>
      <c r="D21"/>
      <c r="E21"/>
    </row>
    <row r="22" spans="2:5">
      <c r="B22"/>
      <c r="D22"/>
      <c r="E22"/>
    </row>
    <row r="23" spans="2:5">
      <c r="B23"/>
      <c r="D23"/>
      <c r="E23"/>
    </row>
    <row r="24" spans="2:5">
      <c r="B24"/>
      <c r="D24"/>
      <c r="E24"/>
    </row>
    <row r="25" spans="2:5">
      <c r="B25"/>
      <c r="D25"/>
      <c r="E25"/>
    </row>
    <row r="26" spans="2:5">
      <c r="B26"/>
      <c r="D26"/>
      <c r="E26"/>
    </row>
    <row r="27" spans="2:5">
      <c r="B27"/>
      <c r="D27"/>
      <c r="E27"/>
    </row>
    <row r="28" spans="2:5">
      <c r="B28"/>
      <c r="D28"/>
      <c r="E28"/>
    </row>
    <row r="29" spans="2:5">
      <c r="B29"/>
      <c r="D29"/>
      <c r="E29"/>
    </row>
    <row r="30" spans="2:5">
      <c r="B30"/>
      <c r="D30"/>
      <c r="E30"/>
    </row>
    <row r="31" spans="2:5">
      <c r="B31"/>
      <c r="D31"/>
      <c r="E31"/>
    </row>
    <row r="32" spans="2:5">
      <c r="B32"/>
      <c r="D32"/>
      <c r="E32"/>
    </row>
    <row r="33" spans="2:5">
      <c r="B33"/>
      <c r="D33"/>
      <c r="E33"/>
    </row>
    <row r="34" spans="2:5">
      <c r="B34"/>
      <c r="D34"/>
      <c r="E34"/>
    </row>
    <row r="35" spans="2:5">
      <c r="B35"/>
      <c r="D35"/>
      <c r="E35"/>
    </row>
    <row r="36" spans="2:5">
      <c r="B36"/>
      <c r="D36"/>
      <c r="E36"/>
    </row>
    <row r="37" spans="2:5">
      <c r="B37"/>
      <c r="D37"/>
      <c r="E37"/>
    </row>
    <row r="38" spans="2:5">
      <c r="B38"/>
      <c r="D38"/>
      <c r="E38"/>
    </row>
    <row r="39" spans="2:5">
      <c r="B39"/>
      <c r="D39"/>
      <c r="E39"/>
    </row>
    <row r="40" spans="2:5">
      <c r="B40"/>
      <c r="D40"/>
      <c r="E40"/>
    </row>
    <row r="41" spans="2:5">
      <c r="B41"/>
      <c r="D41"/>
      <c r="E41"/>
    </row>
    <row r="42" spans="2:5">
      <c r="B42"/>
      <c r="D42"/>
      <c r="E42"/>
    </row>
    <row r="43" spans="2:5">
      <c r="B43"/>
      <c r="D43"/>
      <c r="E43"/>
    </row>
    <row r="44" spans="2:5">
      <c r="B44"/>
      <c r="D44"/>
      <c r="E44"/>
    </row>
    <row r="45" spans="2:5">
      <c r="B45"/>
      <c r="D45"/>
      <c r="E45"/>
    </row>
    <row r="46" spans="2:5">
      <c r="B46"/>
      <c r="D46"/>
      <c r="E46"/>
    </row>
    <row r="47" spans="2:5">
      <c r="B47"/>
      <c r="D47"/>
      <c r="E47"/>
    </row>
    <row r="48" spans="2:5">
      <c r="B48"/>
      <c r="D48"/>
      <c r="E48"/>
    </row>
    <row r="49" spans="2:5">
      <c r="B49"/>
      <c r="D49"/>
      <c r="E49"/>
    </row>
    <row r="50" spans="2:5">
      <c r="B50"/>
      <c r="D50"/>
      <c r="E50"/>
    </row>
    <row r="51" spans="2:5">
      <c r="B51"/>
      <c r="D51"/>
      <c r="E51"/>
    </row>
    <row r="52" spans="2:5">
      <c r="B52"/>
      <c r="D52"/>
      <c r="E52"/>
    </row>
    <row r="53" spans="2:5">
      <c r="B53"/>
      <c r="D53"/>
      <c r="E53"/>
    </row>
    <row r="54" spans="2:5">
      <c r="B54"/>
      <c r="D54"/>
      <c r="E54"/>
    </row>
    <row r="55" spans="2:5">
      <c r="B55"/>
      <c r="D55"/>
      <c r="E55"/>
    </row>
    <row r="56" spans="2:5">
      <c r="B56"/>
      <c r="D56"/>
      <c r="E56"/>
    </row>
    <row r="57" spans="2:5">
      <c r="B57"/>
      <c r="D57"/>
      <c r="E57"/>
    </row>
    <row r="58" spans="2:5">
      <c r="B58"/>
      <c r="D58"/>
      <c r="E58"/>
    </row>
    <row r="59" spans="2:5">
      <c r="B59"/>
      <c r="D59"/>
      <c r="E59"/>
    </row>
    <row r="60" spans="2:5">
      <c r="B60"/>
      <c r="D60"/>
      <c r="E60"/>
    </row>
    <row r="61" spans="2:5">
      <c r="B61"/>
      <c r="D61"/>
      <c r="E61"/>
    </row>
    <row r="62" spans="2:5">
      <c r="B62"/>
      <c r="D62"/>
      <c r="E62"/>
    </row>
    <row r="63" spans="2:5">
      <c r="B63"/>
      <c r="D63"/>
      <c r="E63"/>
    </row>
    <row r="64" spans="2:5">
      <c r="B64"/>
      <c r="D64"/>
      <c r="E64"/>
    </row>
    <row r="65" spans="2:5">
      <c r="B65"/>
      <c r="D65"/>
      <c r="E65"/>
    </row>
    <row r="66" spans="2:5">
      <c r="B66"/>
      <c r="D66"/>
      <c r="E66"/>
    </row>
    <row r="67" spans="2:5">
      <c r="B67"/>
      <c r="D67"/>
      <c r="E67"/>
    </row>
    <row r="68" spans="2:5">
      <c r="B68"/>
      <c r="D68"/>
      <c r="E68"/>
    </row>
    <row r="69" spans="2:5">
      <c r="B69"/>
      <c r="D69"/>
      <c r="E69"/>
    </row>
    <row r="70" spans="2:5">
      <c r="B70"/>
      <c r="D70"/>
      <c r="E70"/>
    </row>
    <row r="71" spans="2:5">
      <c r="B71"/>
      <c r="D71"/>
      <c r="E71"/>
    </row>
    <row r="72" spans="2:5">
      <c r="B72"/>
      <c r="D72"/>
      <c r="E72"/>
    </row>
    <row r="73" spans="2:5">
      <c r="B73"/>
      <c r="D73"/>
      <c r="E73"/>
    </row>
    <row r="74" spans="2:5">
      <c r="B74"/>
      <c r="D74"/>
      <c r="E74"/>
    </row>
    <row r="75" spans="2:5">
      <c r="B75"/>
      <c r="D75"/>
      <c r="E75"/>
    </row>
    <row r="76" spans="2:5">
      <c r="B76"/>
      <c r="D76"/>
      <c r="E76"/>
    </row>
    <row r="77" spans="2:5">
      <c r="B77"/>
      <c r="D77"/>
      <c r="E77"/>
    </row>
    <row r="78" spans="2:5">
      <c r="B78"/>
      <c r="D78"/>
      <c r="E78"/>
    </row>
    <row r="79" spans="2:5">
      <c r="B79"/>
      <c r="D79"/>
      <c r="E79"/>
    </row>
    <row r="80" spans="2:5">
      <c r="B80"/>
      <c r="D80"/>
      <c r="E80"/>
    </row>
    <row r="81" spans="2:5">
      <c r="B81"/>
      <c r="D81"/>
      <c r="E81"/>
    </row>
    <row r="82" spans="2:5">
      <c r="B82"/>
      <c r="D82"/>
      <c r="E82"/>
    </row>
  </sheetData>
  <sortState ref="A2:N8">
    <sortCondition descending="1" ref="D2:D8"/>
  </sortState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5" sqref="D25"/>
    </sheetView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3861</dc:creator>
  <cp:lastModifiedBy>3874-PC</cp:lastModifiedBy>
  <dcterms:created xsi:type="dcterms:W3CDTF">2020-07-26T17:49:00Z</dcterms:created>
  <dcterms:modified xsi:type="dcterms:W3CDTF">2023-04-26T04:16:08Z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1033-11.2.0.10078</vt:lpwstr>
  </property>
</Properties>
</file>